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vinzrt-my.sharepoint.com/personal/jzsoldis_evin_hu/Documents/EVIN_2023/előterjesztések_2023/PKB_1017/EVIN energetikai korszerűsítés/4.sz.melléklet_Műszaki dokumentáció_EVIN energetikai korszerűsítés/"/>
    </mc:Choice>
  </mc:AlternateContent>
  <xr:revisionPtr revIDLastSave="2" documentId="8_{A97270C5-3ED6-4C83-ACAD-3E29FAEBB407}" xr6:coauthVersionLast="47" xr6:coauthVersionMax="47" xr10:uidLastSave="{857BAE44-2B91-4B6C-B42B-17555E08ECA9}"/>
  <bookViews>
    <workbookView xWindow="-120" yWindow="-120" windowWidth="29040" windowHeight="15720" xr2:uid="{00000000-000D-0000-FFFF-FFFF00000000}"/>
  </bookViews>
  <sheets>
    <sheet name="Záradék" sheetId="6" r:id="rId1"/>
    <sheet name="Összesítő" sheetId="5" r:id="rId2"/>
    <sheet name="Fa- és műanyag szerkezet elhely" sheetId="4" r:id="rId3"/>
    <sheet name="Üvegezés" sheetId="3" r:id="rId4"/>
    <sheet name="Felületképzés" sheetId="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2" l="1"/>
  <c r="H8" i="2"/>
  <c r="I6" i="2"/>
  <c r="H6" i="2"/>
  <c r="I4" i="2"/>
  <c r="H4" i="2"/>
  <c r="I2" i="2"/>
  <c r="H2" i="2"/>
  <c r="I2" i="3"/>
  <c r="I4" i="3"/>
  <c r="C3" i="5"/>
  <c r="H2" i="3"/>
  <c r="H4" i="3"/>
  <c r="B3" i="5"/>
  <c r="I14" i="4"/>
  <c r="H14" i="4"/>
  <c r="I12" i="4"/>
  <c r="H12" i="4"/>
  <c r="I10" i="4"/>
  <c r="H10" i="4"/>
  <c r="I8" i="4"/>
  <c r="H8" i="4"/>
  <c r="I6" i="4"/>
  <c r="H6" i="4"/>
  <c r="I4" i="4"/>
  <c r="H4" i="4"/>
  <c r="I2" i="4"/>
  <c r="H2" i="4"/>
  <c r="H10" i="2"/>
  <c r="B4" i="5"/>
  <c r="I10" i="2"/>
  <c r="C4" i="5"/>
  <c r="H17" i="4"/>
  <c r="B2" i="5"/>
  <c r="I17" i="4"/>
  <c r="C2" i="5"/>
  <c r="C5" i="5"/>
  <c r="B5" i="5"/>
  <c r="D24" i="6"/>
  <c r="D25" i="6"/>
  <c r="C24" i="6"/>
  <c r="C25" i="6"/>
  <c r="C26" i="6"/>
  <c r="C27" i="6"/>
  <c r="C28" i="6"/>
</calcChain>
</file>

<file path=xl/sharedStrings.xml><?xml version="1.0" encoding="utf-8"?>
<sst xmlns="http://schemas.openxmlformats.org/spreadsheetml/2006/main" count="102" uniqueCount="62">
  <si>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</si>
  <si>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</si>
  <si>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</si>
  <si>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</si>
  <si>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</si>
  <si>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</si>
  <si>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</si>
  <si>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</si>
  <si>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</si>
  <si>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</si>
  <si>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</si>
  <si>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</si>
  <si>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44-090-1.3</t>
  </si>
  <si>
    <t>db</t>
  </si>
  <si>
    <t>Meglévő mindenféle nyílászáró szerkezet kisebb javítása  faanyag- és/vagy vasalatpótlással</t>
  </si>
  <si>
    <t>44-090-12.1.1-0213179</t>
  </si>
  <si>
    <t>Zárak javítása</t>
  </si>
  <si>
    <t>44-090-21.1</t>
  </si>
  <si>
    <t>Ablakszerelvények pótlása, cseréje</t>
  </si>
  <si>
    <t>44-090-32</t>
  </si>
  <si>
    <t>m</t>
  </si>
  <si>
    <t>Vízvető felerősítése</t>
  </si>
  <si>
    <t>44-090-34.1</t>
  </si>
  <si>
    <t>Nyílászáró tömítése</t>
  </si>
  <si>
    <t>44-090-34.3</t>
  </si>
  <si>
    <t>Nyílászáró tömítése szárny-tok tömítőprofillal</t>
  </si>
  <si>
    <t>44-090-36.2</t>
  </si>
  <si>
    <t>Ablaktok és falazat közötti hőszigetelés</t>
  </si>
  <si>
    <t>Munkanem összesen:</t>
  </si>
  <si>
    <t>Fa- és műanyag szerkezet elhelyezése</t>
  </si>
  <si>
    <t>46-001-3.1.3.3-0112101</t>
  </si>
  <si>
    <t>m²</t>
  </si>
  <si>
    <t>Faszerkezetek üvegezése  üvegszorítóléc rögzítéssel, szilikonos tömítéssel, kétrétegű hőszigetelő üvegszerkezettel, lágyfémbevonattal és argontöltéssel rendelkező üvegszerkezetnél, 1,01-2,00 m² táblaméret között 4/16/:4</t>
  </si>
  <si>
    <t>Üvegezés</t>
  </si>
  <si>
    <t>47-000-7.1.2.2</t>
  </si>
  <si>
    <t>Fafelületek mázolásának előkészítő és részmunkái; régi olajmázolás eltávolítása fa nyílászáró szerkezetről, lekaparással (raskettázás), tagolt felületről</t>
  </si>
  <si>
    <t>47-000-7.3.2-0150112</t>
  </si>
  <si>
    <t>Fafelületek mázolásának előkészítő és részmunkái; simító tapaszolás fafelületen, egyszeri és minden további, tagolt felületen</t>
  </si>
  <si>
    <t>47-031-5.3.2-0137065</t>
  </si>
  <si>
    <t>Külső-belső faszerkezet alap és fedőmázolása oldószeres zománcfestékkel, tagolt felületen selyemfényű, fehér</t>
  </si>
  <si>
    <t>47-031-6.2-0137102</t>
  </si>
  <si>
    <t>Fafelületek előkészítése és részmunkák, felület alapozása egy rétegben, vizes bázisú alapozóval, tagolt felületen vízbázisú, pigmentált tapadásközvetítő alapozó</t>
  </si>
  <si>
    <t>Felületképzés</t>
  </si>
  <si>
    <t>Összesen:</t>
  </si>
  <si>
    <t>EVIN Nonprofit Zrt.</t>
  </si>
  <si>
    <t xml:space="preserve">                                       </t>
  </si>
  <si>
    <t xml:space="preserve"> Kelt:      2023. október              </t>
  </si>
  <si>
    <t xml:space="preserve">A munka leírása:                       </t>
  </si>
  <si>
    <t xml:space="preserve"> Készítette: Gaszler Gabriella         </t>
  </si>
  <si>
    <t xml:space="preserve">Nyílászárók felújítása                                                     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</si>
  <si>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</si>
  <si>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</si>
  <si>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</si>
  <si>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</si>
  <si>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</si>
  <si>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</si>
  <si>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</si>
  <si>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</si>
  <si>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</si>
  <si>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</si>
  <si>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</si>
  <si>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Bp. VII. kerület, Almássy tér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</si>
</sst>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0" xfId="0" applyFont="1" applyAlignment="1">
      <alignment vertical="top"/>
    </xf>
    <xf numFmtId="0" fontId="3" fillId="0" borderId="2" xfId="0" applyFont="1" applyBorder="1" applyAlignment="1">
      <alignment vertical="top"/>
    </xf>
    <xf numFmtId="10" fontId="3" fillId="0" borderId="2" xfId="0" applyNumberFormat="1" applyFont="1" applyBorder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2" xfId="0" applyFont="1" applyBorder="1" applyAlignment="1">
      <alignment horizontal="right" vertical="top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6"/>
  <sheetViews>
    <sheetView tabSelected="1" workbookViewId="0">
      <selection activeCell="A18" sqref="A18"/>
    </sheetView>
  </sheetViews>
  <sheetFormatPr defaultColWidth="8.85546875" defaultRowHeight="15.75" x14ac:dyDescent="0.25"/>
  <cols>
    <col min="1" max="1" width="36.42578125" style="8" customWidth="1"/>
    <col min="2" max="2" width="10.7109375" style="8" customWidth="1"/>
    <col min="3" max="4" width="15.7109375" style="8" customWidth="1"/>
    <col min="5" max="16384" width="8.85546875" style="8"/>
  </cols>
  <sheetData>
    <row r="1" spans="1:4" s="12" customFormat="1" x14ac:dyDescent="0.25">
      <c r="A1" s="17" t="s">
        <v>44</v>
      </c>
      <c r="B1" s="18"/>
      <c r="C1" s="18"/>
      <c r="D1" s="18"/>
    </row>
    <row r="2" spans="1:4" s="12" customFormat="1" x14ac:dyDescent="0.25">
      <c r="A2" s="17"/>
      <c r="B2" s="18"/>
      <c r="C2" s="18"/>
      <c r="D2" s="18"/>
    </row>
    <row r="3" spans="1:4" s="12" customFormat="1" x14ac:dyDescent="0.25">
      <c r="A3" s="17"/>
      <c r="B3" s="18"/>
      <c r="C3" s="18"/>
      <c r="D3" s="18"/>
    </row>
    <row r="4" spans="1:4" x14ac:dyDescent="0.25">
      <c r="A4" s="19"/>
      <c r="B4" s="18"/>
      <c r="C4" s="18"/>
      <c r="D4" s="18"/>
    </row>
    <row r="5" spans="1:4" x14ac:dyDescent="0.25">
      <c r="A5" s="19"/>
      <c r="B5" s="18"/>
      <c r="C5" s="18"/>
      <c r="D5" s="18"/>
    </row>
    <row r="6" spans="1:4" x14ac:dyDescent="0.25">
      <c r="A6" s="19"/>
      <c r="B6" s="18"/>
      <c r="C6" s="18"/>
      <c r="D6" s="18"/>
    </row>
    <row r="7" spans="1:4" x14ac:dyDescent="0.25">
      <c r="A7" s="19"/>
      <c r="B7" s="18"/>
      <c r="C7" s="18"/>
      <c r="D7" s="18"/>
    </row>
    <row r="9" spans="1:4" x14ac:dyDescent="0.25">
      <c r="A9" s="8" t="s">
        <v>45</v>
      </c>
      <c r="C9" s="8" t="s">
        <v>45</v>
      </c>
    </row>
    <row r="10" spans="1:4" x14ac:dyDescent="0.25">
      <c r="A10" s="8" t="s">
        <v>45</v>
      </c>
      <c r="C10" s="8" t="s">
        <v>45</v>
      </c>
    </row>
    <row r="11" spans="1:4" x14ac:dyDescent="0.25">
      <c r="C11" s="8" t="s">
        <v>46</v>
      </c>
    </row>
    <row r="12" spans="1:4" x14ac:dyDescent="0.25">
      <c r="A12" s="8" t="s">
        <v>45</v>
      </c>
      <c r="C12" s="8" t="s">
        <v>45</v>
      </c>
    </row>
    <row r="13" spans="1:4" x14ac:dyDescent="0.25">
      <c r="A13" s="8" t="s">
        <v>45</v>
      </c>
      <c r="C13" s="8" t="s">
        <v>45</v>
      </c>
    </row>
    <row r="14" spans="1:4" x14ac:dyDescent="0.25">
      <c r="A14" s="8" t="s">
        <v>45</v>
      </c>
      <c r="C14" s="8" t="s">
        <v>45</v>
      </c>
    </row>
    <row r="15" spans="1:4" x14ac:dyDescent="0.25">
      <c r="A15" s="8" t="s">
        <v>47</v>
      </c>
      <c r="C15" s="8" t="s">
        <v>48</v>
      </c>
    </row>
    <row r="16" spans="1:4" x14ac:dyDescent="0.25">
      <c r="A16" s="8" t="s">
        <v>49</v>
      </c>
    </row>
    <row r="17" spans="1:4" x14ac:dyDescent="0.25">
      <c r="A17" s="8" t="s">
        <v>61</v>
      </c>
    </row>
    <row r="18" spans="1:4" x14ac:dyDescent="0.25">
      <c r="A18" s="8" t="s">
        <v>50</v>
      </c>
    </row>
    <row r="19" spans="1:4" x14ac:dyDescent="0.25">
      <c r="A19" s="8" t="s">
        <v>50</v>
      </c>
    </row>
    <row r="20" spans="1:4" x14ac:dyDescent="0.25">
      <c r="A20" s="8" t="s">
        <v>50</v>
      </c>
    </row>
    <row r="22" spans="1:4" x14ac:dyDescent="0.25">
      <c r="A22" s="20" t="s">
        <v>51</v>
      </c>
      <c r="B22" s="21"/>
      <c r="C22" s="21"/>
      <c r="D22" s="21"/>
    </row>
    <row r="23" spans="1:4" x14ac:dyDescent="0.25">
      <c r="A23" s="13" t="s">
        <v>52</v>
      </c>
      <c r="B23" s="13"/>
      <c r="C23" s="16" t="s">
        <v>53</v>
      </c>
      <c r="D23" s="16" t="s">
        <v>54</v>
      </c>
    </row>
    <row r="24" spans="1:4" x14ac:dyDescent="0.25">
      <c r="A24" s="13" t="s">
        <v>55</v>
      </c>
      <c r="B24" s="13"/>
      <c r="C24" s="13">
        <f>ROUND(SUM(Összesítő!B2:B4),0)</f>
        <v>0</v>
      </c>
      <c r="D24" s="13">
        <f>ROUND(SUM(Összesítő!C2:C4),0)</f>
        <v>0</v>
      </c>
    </row>
    <row r="25" spans="1:4" x14ac:dyDescent="0.25">
      <c r="A25" s="13" t="s">
        <v>56</v>
      </c>
      <c r="B25" s="13"/>
      <c r="C25" s="13">
        <f>ROUND(C24,0)</f>
        <v>0</v>
      </c>
      <c r="D25" s="13">
        <f>ROUND(D24,0)</f>
        <v>0</v>
      </c>
    </row>
    <row r="26" spans="1:4" x14ac:dyDescent="0.25">
      <c r="A26" s="8" t="s">
        <v>57</v>
      </c>
      <c r="C26" s="22">
        <f>ROUND(C25+D25,0)</f>
        <v>0</v>
      </c>
      <c r="D26" s="22"/>
    </row>
    <row r="27" spans="1:4" x14ac:dyDescent="0.25">
      <c r="A27" s="13" t="s">
        <v>58</v>
      </c>
      <c r="B27" s="14">
        <v>0.27</v>
      </c>
      <c r="C27" s="23">
        <f>ROUND(C26*B27,0)</f>
        <v>0</v>
      </c>
      <c r="D27" s="23"/>
    </row>
    <row r="28" spans="1:4" x14ac:dyDescent="0.25">
      <c r="A28" s="13" t="s">
        <v>59</v>
      </c>
      <c r="B28" s="13"/>
      <c r="C28" s="24">
        <f>ROUND(C26+C27,0)</f>
        <v>0</v>
      </c>
      <c r="D28" s="24"/>
    </row>
    <row r="32" spans="1:4" x14ac:dyDescent="0.25">
      <c r="B32" s="22" t="s">
        <v>60</v>
      </c>
      <c r="C32" s="22"/>
    </row>
    <row r="34" spans="1:1" x14ac:dyDescent="0.25">
      <c r="A34" s="15"/>
    </row>
    <row r="35" spans="1:1" x14ac:dyDescent="0.25">
      <c r="A35" s="15"/>
    </row>
    <row r="36" spans="1:1" x14ac:dyDescent="0.25">
      <c r="A36" s="15"/>
    </row>
  </sheetData>
  <mergeCells count="12">
    <mergeCell ref="C28:D28"/>
    <mergeCell ref="B32:C32"/>
    <mergeCell ref="A6:D6"/>
    <mergeCell ref="A7:D7"/>
    <mergeCell ref="A22:D22"/>
    <mergeCell ref="C26:D26"/>
    <mergeCell ref="C27:D27"/>
    <mergeCell ref="A1:D1"/>
    <mergeCell ref="A2:D2"/>
    <mergeCell ref="A3:D3"/>
    <mergeCell ref="A4:D4"/>
    <mergeCell ref="A5:D5"/>
  </mergeCells>
  <pageMargins left="1" right="1" top="1" bottom="1" header="0.41666666666666669" footer="0.41666666666666669"/>
  <pageSetup paperSize="9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workbookViewId="0">
      <selection activeCell="A5" sqref="A5:IV5"/>
    </sheetView>
  </sheetViews>
  <sheetFormatPr defaultColWidth="8.85546875" defaultRowHeight="15.75" x14ac:dyDescent="0.25"/>
  <cols>
    <col min="1" max="1" width="36.42578125" style="9" customWidth="1"/>
    <col min="2" max="3" width="20.7109375" style="9" customWidth="1"/>
    <col min="4" max="16384" width="8.85546875" style="9"/>
  </cols>
  <sheetData>
    <row r="1" spans="1:3" s="10" customFormat="1" x14ac:dyDescent="0.25">
      <c r="A1" s="10" t="s">
        <v>0</v>
      </c>
      <c r="B1" s="11" t="s">
        <v>1</v>
      </c>
      <c r="C1" s="11" t="s">
        <v>2</v>
      </c>
    </row>
    <row r="2" spans="1:3" x14ac:dyDescent="0.25">
      <c r="A2" s="9" t="s">
        <v>29</v>
      </c>
      <c r="B2" s="9">
        <f>'Fa- és műanyag szerkezet elhely'!H17</f>
        <v>0</v>
      </c>
      <c r="C2" s="9">
        <f>'Fa- és műanyag szerkezet elhely'!I17</f>
        <v>0</v>
      </c>
    </row>
    <row r="3" spans="1:3" x14ac:dyDescent="0.25">
      <c r="A3" s="9" t="s">
        <v>33</v>
      </c>
      <c r="B3" s="9">
        <f>Üvegezés!H4</f>
        <v>0</v>
      </c>
      <c r="C3" s="9">
        <f>Üvegezés!I4</f>
        <v>0</v>
      </c>
    </row>
    <row r="4" spans="1:3" x14ac:dyDescent="0.25">
      <c r="A4" s="9" t="s">
        <v>42</v>
      </c>
      <c r="B4" s="9">
        <f>Felületképzés!H10</f>
        <v>0</v>
      </c>
      <c r="C4" s="9">
        <f>Felületképzés!I10</f>
        <v>0</v>
      </c>
    </row>
    <row r="5" spans="1:3" s="10" customFormat="1" x14ac:dyDescent="0.25">
      <c r="A5" s="10" t="s">
        <v>43</v>
      </c>
      <c r="B5" s="10">
        <f>ROUND(SUM(B2:B4),0)</f>
        <v>0</v>
      </c>
      <c r="C5" s="10">
        <f>ROUND(SUM(C2:C4), 0)</f>
        <v>0</v>
      </c>
    </row>
  </sheetData>
  <pageMargins left="1" right="1" top="1" bottom="1" header="0.41666666666666669" footer="0.41666666666666669"/>
  <pageSetup paperSize="9" orientation="portrait" useFirstPageNumber="1" verticalDpi="0" r:id="rId1"/>
  <headerFooter>
    <oddHeader>&amp;C&amp;"Times New Roman,bold"&amp;12Munkanem összesítő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7"/>
  <sheetViews>
    <sheetView workbookViewId="0">
      <selection activeCell="F2" sqref="F2:G14"/>
    </sheetView>
  </sheetViews>
  <sheetFormatPr defaultColWidth="8.85546875" defaultRowHeight="12.75" x14ac:dyDescent="0.2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8.85546875" style="1"/>
  </cols>
  <sheetData>
    <row r="1" spans="1:9" s="3" customFormat="1" ht="25.5" x14ac:dyDescent="0.2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38.25" x14ac:dyDescent="0.25">
      <c r="A2" s="7">
        <v>1</v>
      </c>
      <c r="B2" s="1" t="s">
        <v>12</v>
      </c>
      <c r="C2" s="1" t="s">
        <v>14</v>
      </c>
      <c r="D2" s="5">
        <v>20</v>
      </c>
      <c r="E2" s="1" t="s">
        <v>13</v>
      </c>
      <c r="H2" s="5">
        <f>ROUND(D2*F2, 0)</f>
        <v>0</v>
      </c>
      <c r="I2" s="5">
        <f>ROUND(D2*G2, 0)</f>
        <v>0</v>
      </c>
    </row>
    <row r="4" spans="1:9" ht="38.25" x14ac:dyDescent="0.25">
      <c r="A4" s="7">
        <v>2</v>
      </c>
      <c r="B4" s="1" t="s">
        <v>15</v>
      </c>
      <c r="C4" s="1" t="s">
        <v>16</v>
      </c>
      <c r="D4" s="5">
        <v>10</v>
      </c>
      <c r="E4" s="1" t="s">
        <v>13</v>
      </c>
      <c r="H4" s="5">
        <f>ROUND(D4*F4, 0)</f>
        <v>0</v>
      </c>
      <c r="I4" s="5">
        <f>ROUND(D4*G4, 0)</f>
        <v>0</v>
      </c>
    </row>
    <row r="6" spans="1:9" ht="25.5" x14ac:dyDescent="0.25">
      <c r="A6" s="7">
        <v>3</v>
      </c>
      <c r="B6" s="1" t="s">
        <v>17</v>
      </c>
      <c r="C6" s="1" t="s">
        <v>18</v>
      </c>
      <c r="D6" s="5">
        <v>20</v>
      </c>
      <c r="E6" s="1" t="s">
        <v>13</v>
      </c>
      <c r="H6" s="5">
        <f>ROUND(D6*F6, 0)</f>
        <v>0</v>
      </c>
      <c r="I6" s="5">
        <f>ROUND(D6*G6, 0)</f>
        <v>0</v>
      </c>
    </row>
    <row r="8" spans="1:9" x14ac:dyDescent="0.25">
      <c r="A8" s="7">
        <v>4</v>
      </c>
      <c r="B8" s="1" t="s">
        <v>19</v>
      </c>
      <c r="C8" s="1" t="s">
        <v>21</v>
      </c>
      <c r="D8" s="5">
        <v>13</v>
      </c>
      <c r="E8" s="1" t="s">
        <v>20</v>
      </c>
      <c r="H8" s="5">
        <f>ROUND(D8*F8, 0)</f>
        <v>0</v>
      </c>
      <c r="I8" s="5">
        <f>ROUND(D8*G8, 0)</f>
        <v>0</v>
      </c>
    </row>
    <row r="10" spans="1:9" ht="25.5" x14ac:dyDescent="0.25">
      <c r="A10" s="7">
        <v>5</v>
      </c>
      <c r="B10" s="1" t="s">
        <v>22</v>
      </c>
      <c r="C10" s="1" t="s">
        <v>23</v>
      </c>
      <c r="D10" s="5">
        <v>10</v>
      </c>
      <c r="E10" s="1" t="s">
        <v>13</v>
      </c>
      <c r="H10" s="5">
        <f>ROUND(D10*F10, 0)</f>
        <v>0</v>
      </c>
      <c r="I10" s="5">
        <f>ROUND(D10*G10, 0)</f>
        <v>0</v>
      </c>
    </row>
    <row r="12" spans="1:9" ht="25.5" x14ac:dyDescent="0.25">
      <c r="A12" s="7">
        <v>6</v>
      </c>
      <c r="B12" s="1" t="s">
        <v>24</v>
      </c>
      <c r="C12" s="1" t="s">
        <v>25</v>
      </c>
      <c r="D12" s="5">
        <v>35</v>
      </c>
      <c r="E12" s="1" t="s">
        <v>20</v>
      </c>
      <c r="H12" s="5">
        <f>ROUND(D12*F12, 0)</f>
        <v>0</v>
      </c>
      <c r="I12" s="5">
        <f>ROUND(D12*G12, 0)</f>
        <v>0</v>
      </c>
    </row>
    <row r="14" spans="1:9" ht="25.5" x14ac:dyDescent="0.25">
      <c r="A14" s="7">
        <v>7</v>
      </c>
      <c r="B14" s="1" t="s">
        <v>26</v>
      </c>
      <c r="C14" s="1" t="s">
        <v>27</v>
      </c>
      <c r="D14" s="5">
        <v>73</v>
      </c>
      <c r="E14" s="1" t="s">
        <v>20</v>
      </c>
      <c r="H14" s="5">
        <f>ROUND(D14*F14, 0)</f>
        <v>0</v>
      </c>
      <c r="I14" s="5">
        <f>ROUND(D14*G14, 0)</f>
        <v>0</v>
      </c>
    </row>
    <row r="17" spans="1:9" s="3" customFormat="1" x14ac:dyDescent="0.25">
      <c r="A17" s="6"/>
      <c r="B17" s="2"/>
      <c r="C17" s="2" t="s">
        <v>28</v>
      </c>
      <c r="D17" s="4"/>
      <c r="E17" s="2"/>
      <c r="F17" s="4"/>
      <c r="G17" s="4"/>
      <c r="H17" s="4">
        <f>ROUND(SUM(H2:H16),0)</f>
        <v>0</v>
      </c>
      <c r="I17" s="4">
        <f>ROUND(SUM(I2:I16),0)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Roman,bold"&amp;10 Fa- és műanyag szerkezet elhelyezése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"/>
  <sheetViews>
    <sheetView workbookViewId="0">
      <selection activeCell="F2" sqref="F2:G2"/>
    </sheetView>
  </sheetViews>
  <sheetFormatPr defaultColWidth="8.85546875" defaultRowHeight="12.75" x14ac:dyDescent="0.2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8.85546875" style="1"/>
  </cols>
  <sheetData>
    <row r="1" spans="1:9" s="3" customFormat="1" ht="25.5" x14ac:dyDescent="0.2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76.5" x14ac:dyDescent="0.25">
      <c r="A2" s="7">
        <v>1</v>
      </c>
      <c r="B2" s="1" t="s">
        <v>30</v>
      </c>
      <c r="C2" s="1" t="s">
        <v>32</v>
      </c>
      <c r="D2" s="5">
        <v>39</v>
      </c>
      <c r="E2" s="1" t="s">
        <v>31</v>
      </c>
      <c r="H2" s="5">
        <f>ROUND(D2*F2, 0)</f>
        <v>0</v>
      </c>
      <c r="I2" s="5">
        <f>ROUND(D2*G2, 0)</f>
        <v>0</v>
      </c>
    </row>
    <row r="4" spans="1:9" s="3" customFormat="1" x14ac:dyDescent="0.25">
      <c r="A4" s="6"/>
      <c r="B4" s="2"/>
      <c r="C4" s="2" t="s">
        <v>28</v>
      </c>
      <c r="D4" s="4"/>
      <c r="E4" s="2"/>
      <c r="F4" s="4"/>
      <c r="G4" s="4"/>
      <c r="H4" s="4">
        <f>ROUND(SUM(H2:H3),0)</f>
        <v>0</v>
      </c>
      <c r="I4" s="4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Roman,bold"&amp;10 Üvegezés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0"/>
  <sheetViews>
    <sheetView workbookViewId="0">
      <selection activeCell="F2" sqref="F2:G8"/>
    </sheetView>
  </sheetViews>
  <sheetFormatPr defaultColWidth="8.85546875" defaultRowHeight="12.75" x14ac:dyDescent="0.2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8.85546875" style="1"/>
  </cols>
  <sheetData>
    <row r="1" spans="1:9" s="3" customFormat="1" ht="25.5" x14ac:dyDescent="0.2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51" x14ac:dyDescent="0.25">
      <c r="A2" s="7">
        <v>1</v>
      </c>
      <c r="B2" s="1" t="s">
        <v>34</v>
      </c>
      <c r="C2" s="1" t="s">
        <v>35</v>
      </c>
      <c r="D2" s="5">
        <v>39</v>
      </c>
      <c r="E2" s="1" t="s">
        <v>31</v>
      </c>
      <c r="H2" s="5">
        <f>ROUND(D2*F2, 0)</f>
        <v>0</v>
      </c>
      <c r="I2" s="5">
        <f>ROUND(D2*G2, 0)</f>
        <v>0</v>
      </c>
    </row>
    <row r="4" spans="1:9" ht="51" x14ac:dyDescent="0.25">
      <c r="A4" s="7">
        <v>2</v>
      </c>
      <c r="B4" s="1" t="s">
        <v>36</v>
      </c>
      <c r="C4" s="1" t="s">
        <v>37</v>
      </c>
      <c r="D4" s="5">
        <v>12</v>
      </c>
      <c r="E4" s="1" t="s">
        <v>31</v>
      </c>
      <c r="H4" s="5">
        <f>ROUND(D4*F4, 0)</f>
        <v>0</v>
      </c>
      <c r="I4" s="5">
        <f>ROUND(D4*G4, 0)</f>
        <v>0</v>
      </c>
    </row>
    <row r="6" spans="1:9" ht="51" x14ac:dyDescent="0.25">
      <c r="A6" s="7">
        <v>3</v>
      </c>
      <c r="B6" s="1" t="s">
        <v>38</v>
      </c>
      <c r="C6" s="1" t="s">
        <v>39</v>
      </c>
      <c r="D6" s="5">
        <v>39</v>
      </c>
      <c r="E6" s="1" t="s">
        <v>31</v>
      </c>
      <c r="H6" s="5">
        <f>ROUND(D6*F6, 0)</f>
        <v>0</v>
      </c>
      <c r="I6" s="5">
        <f>ROUND(D6*G6, 0)</f>
        <v>0</v>
      </c>
    </row>
    <row r="8" spans="1:9" ht="63.75" x14ac:dyDescent="0.25">
      <c r="A8" s="7">
        <v>4</v>
      </c>
      <c r="B8" s="1" t="s">
        <v>40</v>
      </c>
      <c r="C8" s="1" t="s">
        <v>41</v>
      </c>
      <c r="D8" s="5">
        <v>39</v>
      </c>
      <c r="E8" s="1" t="s">
        <v>31</v>
      </c>
      <c r="H8" s="5">
        <f>ROUND(D8*F8, 0)</f>
        <v>0</v>
      </c>
      <c r="I8" s="5">
        <f>ROUND(D8*G8, 0)</f>
        <v>0</v>
      </c>
    </row>
    <row r="10" spans="1:9" s="3" customFormat="1" x14ac:dyDescent="0.25">
      <c r="A10" s="6"/>
      <c r="B10" s="2"/>
      <c r="C10" s="2" t="s">
        <v>28</v>
      </c>
      <c r="D10" s="4"/>
      <c r="E10" s="2"/>
      <c r="F10" s="4"/>
      <c r="G10" s="4"/>
      <c r="H10" s="4">
        <f>ROUND(SUM(H2:H9),0)</f>
        <v>0</v>
      </c>
      <c r="I10" s="4">
        <f>ROUND(SUM(I2:I9),0)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Roman,bold"&amp;10 Felületképzés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</vt:i4>
      </vt:variant>
    </vt:vector>
  </HeadingPairs>
  <TitlesOfParts>
    <vt:vector size="5" baseType="lpstr">
      <vt:lpstr>Záradék</vt:lpstr>
      <vt:lpstr>Összesítő</vt:lpstr>
      <vt:lpstr>Fa- és műanyag szerkezet elhely</vt:lpstr>
      <vt:lpstr>Üvegezés</vt:lpstr>
      <vt:lpstr>Felületképzés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Gaszler Gabriella Beatrix</dc:creator>
  <cp:lastModifiedBy>Zsoldis József</cp:lastModifiedBy>
  <dcterms:created xsi:type="dcterms:W3CDTF">2023-10-10T20:36:58Z</dcterms:created>
  <dcterms:modified xsi:type="dcterms:W3CDTF">2023-10-12T06:01:06Z</dcterms:modified>
</cp:coreProperties>
</file>